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0" windowHeight="15720" tabRatio="500" activeTab="0"/>
  </bookViews>
  <sheets>
    <sheet name="Closing Costs Calculator" sheetId="1" r:id="rId1"/>
  </sheets>
  <externalReferences>
    <externalReference r:id="rId4"/>
  </externalReferences>
  <definedNames>
    <definedName name="chart_balance">#N/A</definedName>
    <definedName name="chart_balance_noextra">FV(rate,chart_nper,payment,-loan_amount)</definedName>
    <definedName name="chart_date">#N/A</definedName>
    <definedName name="chart_nper">#N/A</definedName>
    <definedName name="compound_period">INDEX({2,12,4,1},MATCH('[1]Mortgage Calculator'!$D$17,compound_periods,0))</definedName>
    <definedName name="compound_periods">{"Semi-Annually";"Monthly";"Quarterly";"Annually"}</definedName>
    <definedName name="extra_payment_interval">'[1]Mortgage Calculator'!$D$27</definedName>
    <definedName name="fpdate">'[1]Mortgage Calculator'!$D$20</definedName>
    <definedName name="frequency">{"Annually";"Semi-Annually";"Quarterly";"Bi-Monthly";"Monthly";"Semi-Monthly";"Bi-Weekly";"Weekly"}</definedName>
    <definedName name="loan_amount">#N/A</definedName>
    <definedName name="months_per_period">INDEX({12,6,3,2,1,0.5,0.5,0.25},MATCH('[1]Mortgage Calculator'!$D$21,frequency,0))</definedName>
    <definedName name="nper">term*periods_per_year</definedName>
    <definedName name="payment">#N/A</definedName>
    <definedName name="periods_per_year">#N/A</definedName>
    <definedName name="rate">#N/A</definedName>
    <definedName name="term">#N/A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<sst xmlns="http://schemas.openxmlformats.org/spreadsheetml/2006/main" count="27" uniqueCount="24">
  <si>
    <t>Mortgage Broker</t>
  </si>
  <si>
    <t>Brokerage License #11970</t>
  </si>
  <si>
    <t>Tel:  416.637.3308</t>
  </si>
  <si>
    <t>Cell: 416.887.2708</t>
  </si>
  <si>
    <t>www.TOmortgageBroker.ca</t>
  </si>
  <si>
    <t>Closing Costs</t>
  </si>
  <si>
    <t>Ontario Land Transfer Tax:</t>
  </si>
  <si>
    <t>Are you first time home buyer in Ontario?</t>
  </si>
  <si>
    <t>Enter "yes" or "no"</t>
  </si>
  <si>
    <t>Toronto Land Transfer Tax:</t>
  </si>
  <si>
    <t>Are you first time home buyer in Toronto?</t>
  </si>
  <si>
    <t>Ontario First Time Home Buyer Credit:</t>
  </si>
  <si>
    <t>Toronto First Time Home Buyer Credit:</t>
  </si>
  <si>
    <t>Appraisal Fee:</t>
  </si>
  <si>
    <t>Title Insurance:</t>
  </si>
  <si>
    <t>Legal Fee:</t>
  </si>
  <si>
    <t>Total:</t>
  </si>
  <si>
    <t>*</t>
  </si>
  <si>
    <t>*Please note the above numbers are estimates of closing costs</t>
  </si>
  <si>
    <t>Closing Costs Calcultor</t>
  </si>
  <si>
    <t>Nawar Naji</t>
  </si>
  <si>
    <t>Purchase Price:</t>
  </si>
  <si>
    <t>no</t>
  </si>
  <si>
    <t>Enter data into yellow fields only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</si>
</sst>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mmmm\ d\,\ yyyy;@"/>
    <numFmt numFmtId="165" formatCode="_-&quot;$&quot;* #,##0.00_-;\-&quot;$&quot;* #,##0.00_-;_-&quot;$&quot;* &quot;-&quot;??_-;_-@_-"/>
    <numFmt numFmtId="166" formatCode="_-&quot;$&quot;* #,##0_-;\-&quot;$&quot;* #,##0_-;_-&quot;$&quot;* &quot;-&quot;??_-;_-@_-"/>
  </numFmts>
  <fonts count="45">
    <font>
      <sz val="10"/>
      <name val="Tahom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u val="single"/>
      <sz val="10"/>
      <color indexed="12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3"/>
      <name val="Arial"/>
      <family val="0"/>
    </font>
    <font>
      <sz val="8"/>
      <name val="Tahoma"/>
      <family val="2"/>
    </font>
    <font>
      <b/>
      <sz val="14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58">
      <alignment/>
      <protection/>
    </xf>
    <xf numFmtId="0" fontId="19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/>
    </xf>
    <xf numFmtId="0" fontId="21" fillId="33" borderId="0" xfId="53" applyFill="1" applyBorder="1" applyAlignment="1" applyProtection="1">
      <alignment horizontal="right"/>
      <protection/>
    </xf>
    <xf numFmtId="0" fontId="18" fillId="0" borderId="10" xfId="58" applyBorder="1">
      <alignment/>
      <protection/>
    </xf>
    <xf numFmtId="0" fontId="18" fillId="0" borderId="10" xfId="58" applyBorder="1" applyAlignment="1">
      <alignment horizontal="right"/>
      <protection/>
    </xf>
    <xf numFmtId="164" fontId="18" fillId="0" borderId="10" xfId="58" applyNumberFormat="1" applyBorder="1">
      <alignment/>
      <protection/>
    </xf>
    <xf numFmtId="0" fontId="18" fillId="34" borderId="0" xfId="58" applyFill="1">
      <alignment/>
      <protection/>
    </xf>
    <xf numFmtId="0" fontId="18" fillId="0" borderId="0" xfId="58" applyAlignment="1">
      <alignment horizontal="right"/>
      <protection/>
    </xf>
    <xf numFmtId="166" fontId="18" fillId="0" borderId="0" xfId="46" applyNumberFormat="1" applyAlignment="1">
      <alignment horizontal="center"/>
    </xf>
    <xf numFmtId="0" fontId="18" fillId="0" borderId="0" xfId="58" applyFont="1">
      <alignment/>
      <protection/>
    </xf>
    <xf numFmtId="166" fontId="18" fillId="34" borderId="0" xfId="46" applyNumberFormat="1" applyFill="1" applyAlignment="1">
      <alignment/>
    </xf>
    <xf numFmtId="0" fontId="23" fillId="0" borderId="0" xfId="58" applyFont="1" applyAlignment="1">
      <alignment horizontal="left"/>
      <protection/>
    </xf>
    <xf numFmtId="0" fontId="18" fillId="0" borderId="0" xfId="58" applyAlignment="1">
      <alignment horizontal="left"/>
      <protection/>
    </xf>
    <xf numFmtId="166" fontId="18" fillId="0" borderId="0" xfId="46" applyNumberFormat="1" applyAlignment="1">
      <alignment/>
    </xf>
    <xf numFmtId="0" fontId="18" fillId="0" borderId="0" xfId="54" applyFont="1" applyAlignment="1" applyProtection="1">
      <alignment/>
      <protection/>
    </xf>
    <xf numFmtId="0" fontId="18" fillId="34" borderId="11" xfId="58" applyFont="1" applyFill="1" applyBorder="1" applyAlignment="1">
      <alignment horizontal="center"/>
      <protection/>
    </xf>
    <xf numFmtId="166" fontId="18" fillId="0" borderId="0" xfId="46" applyNumberFormat="1" applyFill="1" applyAlignment="1">
      <alignment/>
    </xf>
    <xf numFmtId="166" fontId="18" fillId="0" borderId="0" xfId="46" applyNumberFormat="1" applyFont="1" applyFill="1" applyAlignment="1">
      <alignment/>
    </xf>
    <xf numFmtId="0" fontId="18" fillId="0" borderId="0" xfId="58" applyFont="1" applyAlignment="1">
      <alignment horizontal="left"/>
      <protection/>
    </xf>
    <xf numFmtId="0" fontId="25" fillId="0" borderId="12" xfId="58" applyFont="1" applyBorder="1" applyAlignment="1">
      <alignment horizontal="right"/>
      <protection/>
    </xf>
    <xf numFmtId="166" fontId="25" fillId="0" borderId="13" xfId="46" applyNumberFormat="1" applyFont="1" applyBorder="1" applyAlignment="1">
      <alignment horizontal="center"/>
    </xf>
    <xf numFmtId="0" fontId="22" fillId="0" borderId="0" xfId="58" applyFont="1" applyBorder="1" applyAlignment="1">
      <alignment horizontal="right"/>
      <protection/>
    </xf>
    <xf numFmtId="166" fontId="22" fillId="0" borderId="0" xfId="46" applyNumberFormat="1" applyFont="1" applyBorder="1" applyAlignment="1">
      <alignment horizontal="center"/>
    </xf>
    <xf numFmtId="0" fontId="24" fillId="0" borderId="0" xfId="54" applyAlignment="1" applyProtection="1">
      <alignment/>
      <protection/>
    </xf>
    <xf numFmtId="0" fontId="18" fillId="0" borderId="12" xfId="58" applyBorder="1">
      <alignment/>
      <protection/>
    </xf>
    <xf numFmtId="0" fontId="18" fillId="0" borderId="14" xfId="58" applyBorder="1">
      <alignment/>
      <protection/>
    </xf>
    <xf numFmtId="0" fontId="27" fillId="0" borderId="14" xfId="58" applyFont="1" applyBorder="1" applyAlignment="1">
      <alignment/>
      <protection/>
    </xf>
    <xf numFmtId="0" fontId="27" fillId="0" borderId="13" xfId="58" applyFont="1" applyBorder="1" applyAlignment="1">
      <alignment/>
      <protection/>
    </xf>
    <xf numFmtId="166" fontId="18" fillId="0" borderId="15" xfId="46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Downpayment Calculator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Downpayment Calculator" xfId="54"/>
    <cellStyle name="Input" xfId="55"/>
    <cellStyle name="Linked Cell" xfId="56"/>
    <cellStyle name="Neutral" xfId="57"/>
    <cellStyle name="Normal_Downpayment Calculato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1933575</xdr:colOff>
      <xdr:row>7</xdr:row>
      <xdr:rowOff>28575</xdr:rowOff>
    </xdr:to>
    <xdr:pic>
      <xdr:nvPicPr>
        <xdr:cNvPr id="1" name="Picture 2" descr="VMWG signature_black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2200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rtgage%20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rtgage Calculator"/>
      <sheetName val="10 yr Strategy"/>
      <sheetName val="Downpayment"/>
      <sheetName val="Regular"/>
      <sheetName val="Comparison Help"/>
      <sheetName val="Downpayment (2)"/>
      <sheetName val="Comparison Chart"/>
      <sheetName val="Cash Flow"/>
    </sheetNames>
    <sheetDataSet>
      <sheetData sheetId="0">
        <row r="17">
          <cell r="D17" t="str">
            <v>Semi-Annually</v>
          </cell>
        </row>
        <row r="20">
          <cell r="D20">
            <v>40299</v>
          </cell>
        </row>
        <row r="21">
          <cell r="D21" t="str">
            <v>Monthly</v>
          </cell>
        </row>
        <row r="27">
          <cell r="D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mortgageBroker.c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tabSelected="1" zoomScale="120" zoomScaleNormal="120" workbookViewId="0" topLeftCell="A1">
      <selection activeCell="C13" sqref="C13"/>
    </sheetView>
  </sheetViews>
  <sheetFormatPr defaultColWidth="9.140625" defaultRowHeight="12.75"/>
  <cols>
    <col min="1" max="1" width="6.00390625" style="1" customWidth="1"/>
    <col min="2" max="2" width="29.8515625" style="1" customWidth="1"/>
    <col min="3" max="3" width="10.421875" style="1" customWidth="1"/>
    <col min="4" max="6" width="9.140625" style="1" customWidth="1"/>
    <col min="7" max="7" width="11.421875" style="1" customWidth="1"/>
    <col min="8" max="8" width="9.140625" style="1" customWidth="1"/>
    <col min="9" max="16384" width="9.140625" style="1" customWidth="1"/>
  </cols>
  <sheetData>
    <row r="1" ht="12.75"/>
    <row r="2" ht="15">
      <c r="H2" s="2" t="s">
        <v>20</v>
      </c>
    </row>
    <row r="3" ht="15">
      <c r="H3" s="2" t="s">
        <v>0</v>
      </c>
    </row>
    <row r="4" ht="14.25">
      <c r="H4" s="3" t="s">
        <v>1</v>
      </c>
    </row>
    <row r="5" ht="14.25">
      <c r="H5" s="3" t="s">
        <v>2</v>
      </c>
    </row>
    <row r="6" ht="14.25">
      <c r="H6" s="3" t="s">
        <v>3</v>
      </c>
    </row>
    <row r="7" ht="12.75">
      <c r="H7" s="4" t="s">
        <v>4</v>
      </c>
    </row>
    <row r="8" spans="1:8" ht="13.5" thickBot="1">
      <c r="A8" s="5"/>
      <c r="B8" s="6"/>
      <c r="C8" s="7"/>
      <c r="D8" s="5"/>
      <c r="E8" s="5"/>
      <c r="F8" s="5"/>
      <c r="G8" s="5"/>
      <c r="H8" s="5"/>
    </row>
    <row r="9" spans="1:8" ht="18" thickBot="1">
      <c r="A9" s="26"/>
      <c r="B9" s="27"/>
      <c r="C9" s="28" t="s">
        <v>19</v>
      </c>
      <c r="D9" s="28"/>
      <c r="E9" s="28"/>
      <c r="F9" s="28"/>
      <c r="G9" s="28"/>
      <c r="H9" s="29"/>
    </row>
    <row r="12" spans="2:3" ht="12">
      <c r="B12" s="8"/>
      <c r="C12" s="1" t="s">
        <v>23</v>
      </c>
    </row>
    <row r="15" spans="3:7" ht="12">
      <c r="C15" s="10"/>
      <c r="F15" s="9" t="s">
        <v>21</v>
      </c>
      <c r="G15" s="12">
        <v>500000</v>
      </c>
    </row>
    <row r="16" spans="2:3" ht="12.75" thickBot="1">
      <c r="B16" s="13" t="s">
        <v>5</v>
      </c>
      <c r="C16" s="10"/>
    </row>
    <row r="17" spans="2:9" ht="12.75" thickBot="1">
      <c r="B17" s="14" t="s">
        <v>6</v>
      </c>
      <c r="C17" s="15">
        <f>IF(G15&gt;400000,(G15*0.02)-3525,IF(G15&gt;250000,(G15*0.015)-1525,IF(G15&gt;55000,(G15*0.01-275),G15*0.005)))</f>
        <v>6475</v>
      </c>
      <c r="D17" s="16" t="s">
        <v>7</v>
      </c>
      <c r="E17" s="11"/>
      <c r="H17" s="17" t="s">
        <v>22</v>
      </c>
      <c r="I17" s="11" t="s">
        <v>8</v>
      </c>
    </row>
    <row r="18" spans="2:9" ht="12.75" thickBot="1">
      <c r="B18" s="1" t="s">
        <v>9</v>
      </c>
      <c r="C18" s="15">
        <f>IF(G15&gt;400000.00001,(55000*0.005+345000*0.01+(G15-400000)*0.02),IF(G15&lt;400000.00001,(55000*0.005+(G15-55000)*0.01)))</f>
        <v>5725</v>
      </c>
      <c r="D18" s="11" t="s">
        <v>10</v>
      </c>
      <c r="E18" s="11"/>
      <c r="H18" s="17" t="s">
        <v>22</v>
      </c>
      <c r="I18" s="11" t="s">
        <v>8</v>
      </c>
    </row>
    <row r="19" spans="2:3" ht="12">
      <c r="B19" s="11" t="s">
        <v>11</v>
      </c>
      <c r="C19" s="18">
        <f>IF(H17="yes",-2000,0)</f>
        <v>0</v>
      </c>
    </row>
    <row r="20" spans="2:3" ht="12">
      <c r="B20" s="11" t="s">
        <v>12</v>
      </c>
      <c r="C20" s="19">
        <f>IF(H18="yes",-3725,0)</f>
        <v>0</v>
      </c>
    </row>
    <row r="21" spans="2:3" ht="12">
      <c r="B21" s="14" t="s">
        <v>13</v>
      </c>
      <c r="C21" s="18">
        <v>300</v>
      </c>
    </row>
    <row r="22" spans="2:3" ht="12">
      <c r="B22" s="14" t="s">
        <v>14</v>
      </c>
      <c r="C22" s="18">
        <v>300</v>
      </c>
    </row>
    <row r="23" spans="2:3" ht="12">
      <c r="B23" s="20" t="s">
        <v>15</v>
      </c>
      <c r="C23" s="18">
        <v>1300</v>
      </c>
    </row>
    <row r="24" spans="2:4" ht="12.75" thickBot="1">
      <c r="B24" s="9" t="s">
        <v>16</v>
      </c>
      <c r="C24" s="30">
        <f>SUM(C17:C23)</f>
        <v>14100</v>
      </c>
      <c r="D24" s="1" t="s">
        <v>17</v>
      </c>
    </row>
    <row r="25" ht="13.5" thickBot="1" thickTop="1"/>
    <row r="26" spans="2:3" ht="16.5" thickBot="1">
      <c r="B26" s="21" t="s">
        <v>5</v>
      </c>
      <c r="C26" s="22">
        <f>C24</f>
        <v>14100</v>
      </c>
    </row>
    <row r="27" spans="2:3" ht="12">
      <c r="B27" s="23"/>
      <c r="C27" s="24"/>
    </row>
    <row r="28" ht="12">
      <c r="B28" s="20" t="s">
        <v>18</v>
      </c>
    </row>
    <row r="29" spans="3:4" ht="12">
      <c r="C29" s="9"/>
      <c r="D29" s="25"/>
    </row>
  </sheetData>
  <sheetProtection/>
  <hyperlinks>
    <hyperlink ref="H7" r:id="rId1" display="www.TOmortgageBroker.ca"/>
  </hyperlinks>
  <printOptions horizontalCentered="1"/>
  <pageMargins left="0.7500000000000001" right="0.7500000000000001" top="0.53" bottom="0.97" header="0.5" footer="0.5"/>
  <pageSetup fitToHeight="1" fitToWidth="1" orientation="landscape"/>
  <headerFooter alignWithMargins="0">
    <oddFooter>&amp;LPrepared by:  Nawar Naji, AMP
Mortgage Broker&amp;C"Trust. Knowledge. Experience"&amp;Rwww.TOmortgageBroker.ca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Nawar Naji Financial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Nawar Naji</dc:creator>
  <cp:keywords/>
  <dc:description/>
  <cp:lastModifiedBy>Nawar Naji</cp:lastModifiedBy>
  <cp:lastPrinted>2013-09-18T15:18:17Z</cp:lastPrinted>
  <dcterms:created xsi:type="dcterms:W3CDTF">2013-09-18T15:06:36Z</dcterms:created>
  <dcterms:modified xsi:type="dcterms:W3CDTF">2013-09-18T15:18:49Z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