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filterPrivacy="1" autoCompressPictures="0"/>
  <bookViews>
    <workbookView xWindow="17820" yWindow="2980" windowWidth="29420" windowHeight="19340"/>
  </bookViews>
  <sheets>
    <sheet name="Model" sheetId="1" r:id="rId1"/>
    <sheet name="What If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2" l="1"/>
  <c r="J35" i="2"/>
  <c r="K38" i="2"/>
  <c r="K22" i="2"/>
  <c r="K18" i="2"/>
  <c r="K14" i="2"/>
  <c r="K10" i="2"/>
  <c r="K6" i="2"/>
  <c r="F9" i="1"/>
  <c r="E22" i="1"/>
  <c r="E21" i="1"/>
  <c r="F11" i="1"/>
  <c r="F7" i="1"/>
  <c r="F5" i="1"/>
  <c r="F3" i="1"/>
  <c r="F13" i="1"/>
  <c r="F15" i="1"/>
  <c r="F16" i="1"/>
  <c r="K24" i="2"/>
  <c r="K28" i="2"/>
  <c r="K30" i="2"/>
  <c r="K40" i="2"/>
  <c r="F24" i="1"/>
  <c r="F25" i="1"/>
</calcChain>
</file>

<file path=xl/sharedStrings.xml><?xml version="1.0" encoding="utf-8"?>
<sst xmlns="http://schemas.openxmlformats.org/spreadsheetml/2006/main" count="56" uniqueCount="29">
  <si>
    <t>Number of Employees</t>
  </si>
  <si>
    <t>Number of personnel involved in invoicing each month</t>
  </si>
  <si>
    <t>Time spent preparing invoices each month</t>
  </si>
  <si>
    <t>Number of employees involved in debt collection</t>
  </si>
  <si>
    <t>Time spent on debt collection each month</t>
  </si>
  <si>
    <t>Number of personnel involved in WIP management</t>
  </si>
  <si>
    <t>Time spent on WIP management each month</t>
  </si>
  <si>
    <t>Average Hourly Rate</t>
  </si>
  <si>
    <t>TOTAL TIME SPENT IN RELATION TO TIMESHEETS EACH MONTH</t>
  </si>
  <si>
    <t>TOTAL DOLLAR COST OF TIMECOST SYSTEM - PER MONTH</t>
  </si>
  <si>
    <t>ANNUAL COST OF TIMECOST SYSTEM</t>
  </si>
  <si>
    <t>Plus: -</t>
  </si>
  <si>
    <t>Cost of Debt Collection Services - per annum</t>
  </si>
  <si>
    <t>WIP write off - per annum</t>
  </si>
  <si>
    <t>Annual subscription to timecost system</t>
  </si>
  <si>
    <t>Any other expenses associated with the Timecost System</t>
  </si>
  <si>
    <t>TOTAL ANNUAL COST OF TIMECOST SYSTEM</t>
  </si>
  <si>
    <t>Time spent by each employee preparing timesheets - per month</t>
  </si>
  <si>
    <t>Number of employees involved in timesheet processing</t>
  </si>
  <si>
    <t>Time spent on timesheet processing each month</t>
  </si>
  <si>
    <t>Salary of full time personnel involved in timesheet processing</t>
  </si>
  <si>
    <t>Salary of full time personnel involved in debt collection</t>
  </si>
  <si>
    <t>AHR</t>
  </si>
  <si>
    <t>Not part of AHR</t>
  </si>
  <si>
    <t>ACCOUNTING PRACTICE PTY LIMITED</t>
  </si>
  <si>
    <t>Hrs</t>
  </si>
  <si>
    <t>Net Income per year</t>
  </si>
  <si>
    <t>of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</si>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</sst>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8"/>
      <color theme="3" tint="0.39997558519241921"/>
      <name val="Calibri"/>
      <scheme val="minor"/>
    </font>
    <font>
      <sz val="8"/>
      <color theme="3" tint="0.39997558519241921"/>
      <name val="Calibri"/>
      <scheme val="minor"/>
    </font>
    <font>
      <b/>
      <sz val="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rgb="FFFF0000"/>
      </right>
      <top/>
      <bottom/>
      <diagonal/>
    </border>
    <border>
      <left/>
      <right/>
      <top style="double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0" xfId="0" applyFont="1" applyBorder="1"/>
    <xf numFmtId="0" fontId="4" fillId="0" borderId="5" xfId="0" applyFont="1" applyBorder="1"/>
    <xf numFmtId="166" fontId="0" fillId="0" borderId="0" xfId="1" applyNumberFormat="1" applyFont="1"/>
    <xf numFmtId="166" fontId="0" fillId="0" borderId="3" xfId="1" applyNumberFormat="1" applyFont="1" applyBorder="1"/>
    <xf numFmtId="166" fontId="0" fillId="0" borderId="0" xfId="1" applyNumberFormat="1" applyFont="1" applyBorder="1"/>
    <xf numFmtId="166" fontId="0" fillId="0" borderId="8" xfId="1" applyNumberFormat="1" applyFont="1" applyBorder="1"/>
    <xf numFmtId="166" fontId="0" fillId="0" borderId="12" xfId="1" applyNumberFormat="1" applyFont="1" applyBorder="1"/>
    <xf numFmtId="166" fontId="0" fillId="2" borderId="11" xfId="1" applyNumberFormat="1" applyFont="1" applyFill="1" applyBorder="1"/>
    <xf numFmtId="164" fontId="0" fillId="2" borderId="11" xfId="2" applyNumberFormat="1" applyFont="1" applyFill="1" applyBorder="1"/>
    <xf numFmtId="166" fontId="2" fillId="2" borderId="19" xfId="1" applyNumberFormat="1" applyFont="1" applyFill="1" applyBorder="1"/>
    <xf numFmtId="166" fontId="0" fillId="3" borderId="1" xfId="1" applyNumberFormat="1" applyFont="1" applyFill="1" applyBorder="1"/>
    <xf numFmtId="166" fontId="0" fillId="3" borderId="10" xfId="1" applyNumberFormat="1" applyFont="1" applyFill="1" applyBorder="1"/>
    <xf numFmtId="167" fontId="0" fillId="3" borderId="1" xfId="2" applyNumberFormat="1" applyFont="1" applyFill="1" applyBorder="1"/>
    <xf numFmtId="166" fontId="0" fillId="3" borderId="18" xfId="1" applyNumberFormat="1" applyFont="1" applyFill="1" applyBorder="1"/>
    <xf numFmtId="0" fontId="0" fillId="0" borderId="0" xfId="0" applyFill="1" applyBorder="1"/>
    <xf numFmtId="166" fontId="0" fillId="0" borderId="20" xfId="1" applyNumberFormat="1" applyFont="1" applyBorder="1"/>
    <xf numFmtId="166" fontId="0" fillId="0" borderId="21" xfId="1" applyNumberFormat="1" applyFont="1" applyBorder="1"/>
    <xf numFmtId="167" fontId="3" fillId="4" borderId="22" xfId="2" applyNumberFormat="1" applyFont="1" applyFill="1" applyBorder="1"/>
    <xf numFmtId="10" fontId="0" fillId="2" borderId="23" xfId="3" applyNumberFormat="1" applyFont="1" applyFill="1" applyBorder="1"/>
    <xf numFmtId="10" fontId="0" fillId="2" borderId="24" xfId="3" applyNumberFormat="1" applyFont="1" applyFill="1" applyBorder="1"/>
    <xf numFmtId="0" fontId="1" fillId="0" borderId="3" xfId="0" applyFont="1" applyBorder="1"/>
    <xf numFmtId="166" fontId="0" fillId="0" borderId="0" xfId="1" applyNumberFormat="1" applyFont="1" applyFill="1" applyBorder="1"/>
    <xf numFmtId="0" fontId="0" fillId="0" borderId="25" xfId="0" applyBorder="1"/>
    <xf numFmtId="166" fontId="0" fillId="0" borderId="26" xfId="1" applyNumberFormat="1" applyFont="1" applyFill="1" applyBorder="1"/>
    <xf numFmtId="166" fontId="0" fillId="0" borderId="13" xfId="1" applyNumberFormat="1" applyFont="1" applyFill="1" applyBorder="1"/>
    <xf numFmtId="0" fontId="5" fillId="0" borderId="0" xfId="0" applyFont="1"/>
    <xf numFmtId="166" fontId="2" fillId="2" borderId="15" xfId="1" applyNumberFormat="1" applyFont="1" applyFill="1" applyBorder="1"/>
    <xf numFmtId="166" fontId="2" fillId="2" borderId="14" xfId="1" applyNumberFormat="1" applyFont="1" applyFill="1" applyBorder="1"/>
    <xf numFmtId="166" fontId="2" fillId="3" borderId="16" xfId="1" applyNumberFormat="1" applyFont="1" applyFill="1" applyBorder="1"/>
    <xf numFmtId="166" fontId="2" fillId="2" borderId="16" xfId="1" applyNumberFormat="1" applyFont="1" applyFill="1" applyBorder="1"/>
    <xf numFmtId="166" fontId="2" fillId="2" borderId="17" xfId="1" applyNumberFormat="1" applyFont="1" applyFill="1" applyBorder="1"/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/>
    <xf numFmtId="0" fontId="7" fillId="0" borderId="3" xfId="0" applyFont="1" applyBorder="1"/>
    <xf numFmtId="0" fontId="8" fillId="0" borderId="3" xfId="0" applyFont="1" applyBorder="1"/>
    <xf numFmtId="166" fontId="6" fillId="0" borderId="3" xfId="1" applyNumberFormat="1" applyFont="1" applyBorder="1" applyAlignment="1">
      <alignment horizontal="center"/>
    </xf>
    <xf numFmtId="166" fontId="6" fillId="0" borderId="3" xfId="1" applyNumberFormat="1" applyFont="1" applyBorder="1"/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2" borderId="11" xfId="1" applyNumberFormat="1" applyFont="1" applyFill="1" applyBorder="1" applyAlignment="1">
      <alignment horizontal="center" vertical="center"/>
    </xf>
    <xf numFmtId="166" fontId="6" fillId="0" borderId="0" xfId="1" applyNumberFormat="1" applyFont="1" applyBorder="1" applyAlignment="1">
      <alignment horizontal="left" vertical="center"/>
    </xf>
    <xf numFmtId="166" fontId="6" fillId="3" borderId="1" xfId="1" applyNumberFormat="1" applyFont="1" applyFill="1" applyBorder="1" applyAlignment="1">
      <alignment horizontal="left" vertical="center"/>
    </xf>
    <xf numFmtId="166" fontId="6" fillId="0" borderId="0" xfId="1" applyNumberFormat="1" applyFont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66" fontId="6" fillId="0" borderId="0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6" fontId="6" fillId="3" borderId="10" xfId="1" applyNumberFormat="1" applyFont="1" applyFill="1" applyBorder="1" applyAlignment="1">
      <alignment horizontal="left" vertical="center"/>
    </xf>
    <xf numFmtId="164" fontId="6" fillId="2" borderId="11" xfId="2" applyNumberFormat="1" applyFont="1" applyFill="1" applyBorder="1" applyAlignment="1">
      <alignment horizontal="center" vertical="center"/>
    </xf>
    <xf numFmtId="167" fontId="6" fillId="3" borderId="1" xfId="2" applyNumberFormat="1" applyFont="1" applyFill="1" applyBorder="1" applyAlignment="1">
      <alignment horizontal="left" vertical="center"/>
    </xf>
    <xf numFmtId="166" fontId="6" fillId="2" borderId="19" xfId="1" applyNumberFormat="1" applyFont="1" applyFill="1" applyBorder="1" applyAlignment="1">
      <alignment horizontal="left" vertical="center"/>
    </xf>
    <xf numFmtId="166" fontId="6" fillId="2" borderId="15" xfId="1" applyNumberFormat="1" applyFont="1" applyFill="1" applyBorder="1" applyAlignment="1">
      <alignment horizontal="left" vertical="center"/>
    </xf>
    <xf numFmtId="166" fontId="6" fillId="2" borderId="14" xfId="1" applyNumberFormat="1" applyFont="1" applyFill="1" applyBorder="1" applyAlignment="1">
      <alignment horizontal="left" vertical="center"/>
    </xf>
    <xf numFmtId="10" fontId="6" fillId="2" borderId="23" xfId="3" applyNumberFormat="1" applyFont="1" applyFill="1" applyBorder="1" applyAlignment="1">
      <alignment horizontal="left" vertical="center"/>
    </xf>
    <xf numFmtId="166" fontId="6" fillId="3" borderId="16" xfId="1" applyNumberFormat="1" applyFont="1" applyFill="1" applyBorder="1" applyAlignment="1">
      <alignment horizontal="left" vertical="center"/>
    </xf>
    <xf numFmtId="10" fontId="6" fillId="2" borderId="24" xfId="3" applyNumberFormat="1" applyFont="1" applyFill="1" applyBorder="1" applyAlignment="1">
      <alignment horizontal="left" vertical="center"/>
    </xf>
    <xf numFmtId="166" fontId="6" fillId="2" borderId="16" xfId="1" applyNumberFormat="1" applyFont="1" applyFill="1" applyBorder="1" applyAlignment="1">
      <alignment horizontal="left" vertical="center"/>
    </xf>
    <xf numFmtId="166" fontId="6" fillId="0" borderId="12" xfId="1" applyNumberFormat="1" applyFont="1" applyBorder="1" applyAlignment="1">
      <alignment horizontal="left" vertical="center"/>
    </xf>
    <xf numFmtId="166" fontId="6" fillId="2" borderId="17" xfId="1" applyNumberFormat="1" applyFont="1" applyFill="1" applyBorder="1" applyAlignment="1">
      <alignment horizontal="left" vertical="center"/>
    </xf>
    <xf numFmtId="166" fontId="6" fillId="3" borderId="18" xfId="1" applyNumberFormat="1" applyFont="1" applyFill="1" applyBorder="1" applyAlignment="1">
      <alignment horizontal="left" vertical="center"/>
    </xf>
    <xf numFmtId="166" fontId="6" fillId="0" borderId="20" xfId="1" applyNumberFormat="1" applyFont="1" applyBorder="1" applyAlignment="1">
      <alignment horizontal="left" vertical="center"/>
    </xf>
    <xf numFmtId="167" fontId="9" fillId="4" borderId="22" xfId="2" applyNumberFormat="1" applyFont="1" applyFill="1" applyBorder="1" applyAlignment="1">
      <alignment horizontal="left" vertical="center"/>
    </xf>
    <xf numFmtId="0" fontId="6" fillId="0" borderId="5" xfId="0" applyFont="1" applyBorder="1"/>
    <xf numFmtId="0" fontId="6" fillId="0" borderId="0" xfId="0" applyFont="1" applyBorder="1"/>
    <xf numFmtId="166" fontId="6" fillId="0" borderId="0" xfId="1" applyNumberFormat="1" applyFont="1" applyBorder="1" applyAlignment="1">
      <alignment horizontal="center"/>
    </xf>
    <xf numFmtId="166" fontId="6" fillId="0" borderId="0" xfId="1" applyNumberFormat="1" applyFont="1" applyBorder="1"/>
    <xf numFmtId="0" fontId="6" fillId="0" borderId="7" xfId="0" applyFont="1" applyBorder="1"/>
    <xf numFmtId="0" fontId="6" fillId="0" borderId="8" xfId="0" applyFont="1" applyBorder="1"/>
    <xf numFmtId="166" fontId="6" fillId="0" borderId="8" xfId="1" applyNumberFormat="1" applyFont="1" applyBorder="1" applyAlignment="1">
      <alignment horizontal="center"/>
    </xf>
    <xf numFmtId="166" fontId="6" fillId="0" borderId="8" xfId="1" applyNumberFormat="1" applyFont="1" applyBorder="1"/>
    <xf numFmtId="0" fontId="6" fillId="0" borderId="0" xfId="0" applyFont="1"/>
    <xf numFmtId="166" fontId="6" fillId="0" borderId="0" xfId="1" applyNumberFormat="1" applyFont="1" applyAlignment="1">
      <alignment horizontal="center"/>
    </xf>
    <xf numFmtId="166" fontId="6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11" sqref="A11"/>
    </sheetView>
  </sheetViews>
  <sheetFormatPr baseColWidth="10" defaultColWidth="8.83203125" defaultRowHeight="14" x14ac:dyDescent="0"/>
  <cols>
    <col min="1" max="1" width="36" style="83" bestFit="1" customWidth="1"/>
    <col min="2" max="2" width="4.5" style="83" bestFit="1" customWidth="1"/>
    <col min="3" max="3" width="6.6640625" style="83" bestFit="1" customWidth="1"/>
    <col min="4" max="4" width="6.33203125" style="84" bestFit="1" customWidth="1"/>
    <col min="5" max="5" width="5.6640625" style="85" bestFit="1" customWidth="1"/>
    <col min="6" max="6" width="8.1640625" style="85" bestFit="1" customWidth="1"/>
    <col min="7" max="7" width="4" customWidth="1"/>
  </cols>
  <sheetData>
    <row r="1" spans="1:8">
      <c r="A1" s="45"/>
      <c r="B1" s="46"/>
      <c r="C1" s="47"/>
      <c r="D1" s="48"/>
      <c r="E1" s="49"/>
      <c r="F1" s="49"/>
      <c r="G1" s="3"/>
    </row>
    <row r="2" spans="1:8" s="44" customFormat="1" ht="24" customHeight="1" thickBot="1">
      <c r="A2" s="50" t="s">
        <v>0</v>
      </c>
      <c r="B2" s="51"/>
      <c r="C2" s="51"/>
      <c r="D2" s="52">
        <v>35</v>
      </c>
      <c r="E2" s="53"/>
      <c r="F2" s="53"/>
      <c r="G2" s="43"/>
    </row>
    <row r="3" spans="1:8" s="44" customFormat="1" ht="26.25" customHeight="1" thickBot="1">
      <c r="A3" s="50" t="s">
        <v>17</v>
      </c>
      <c r="B3" s="51"/>
      <c r="C3" s="51"/>
      <c r="D3" s="52">
        <v>4</v>
      </c>
      <c r="E3" s="53"/>
      <c r="F3" s="54">
        <f>D2*D3</f>
        <v>140</v>
      </c>
      <c r="G3" s="43"/>
    </row>
    <row r="4" spans="1:8" s="44" customFormat="1" ht="21.75" customHeight="1" thickBot="1">
      <c r="A4" s="50" t="s">
        <v>1</v>
      </c>
      <c r="B4" s="51"/>
      <c r="C4" s="51" t="s">
        <v>25</v>
      </c>
      <c r="D4" s="52">
        <v>25</v>
      </c>
      <c r="E4" s="53"/>
      <c r="F4" s="53"/>
      <c r="G4" s="43"/>
    </row>
    <row r="5" spans="1:8" s="44" customFormat="1" ht="25.5" customHeight="1" thickBot="1">
      <c r="A5" s="50" t="s">
        <v>2</v>
      </c>
      <c r="B5" s="51"/>
      <c r="C5" s="51" t="s">
        <v>25</v>
      </c>
      <c r="D5" s="52">
        <v>8</v>
      </c>
      <c r="E5" s="53"/>
      <c r="F5" s="54">
        <f>D4*D5</f>
        <v>200</v>
      </c>
      <c r="G5" s="43"/>
    </row>
    <row r="6" spans="1:8" s="44" customFormat="1" ht="23.25" customHeight="1" thickBot="1">
      <c r="A6" s="50" t="s">
        <v>3</v>
      </c>
      <c r="B6" s="51"/>
      <c r="C6" s="51"/>
      <c r="D6" s="52">
        <v>1</v>
      </c>
      <c r="E6" s="53"/>
      <c r="F6" s="53"/>
      <c r="G6" s="43"/>
    </row>
    <row r="7" spans="1:8" s="44" customFormat="1" ht="24.75" customHeight="1" thickBot="1">
      <c r="A7" s="50" t="s">
        <v>4</v>
      </c>
      <c r="B7" s="51"/>
      <c r="C7" s="51"/>
      <c r="D7" s="52">
        <v>40</v>
      </c>
      <c r="E7" s="53"/>
      <c r="F7" s="54">
        <f>D6*D7</f>
        <v>40</v>
      </c>
      <c r="G7" s="43"/>
      <c r="H7" s="42"/>
    </row>
    <row r="8" spans="1:8" s="44" customFormat="1" ht="23.25" customHeight="1" thickBot="1">
      <c r="A8" s="50" t="s">
        <v>18</v>
      </c>
      <c r="B8" s="51"/>
      <c r="C8" s="51"/>
      <c r="D8" s="52">
        <v>2</v>
      </c>
      <c r="E8" s="53"/>
      <c r="F8" s="55"/>
      <c r="G8" s="43"/>
      <c r="H8" s="42"/>
    </row>
    <row r="9" spans="1:8" s="44" customFormat="1" ht="27" customHeight="1" thickBot="1">
      <c r="A9" s="50" t="s">
        <v>19</v>
      </c>
      <c r="B9" s="51"/>
      <c r="C9" s="56"/>
      <c r="D9" s="52">
        <v>40</v>
      </c>
      <c r="E9" s="53"/>
      <c r="F9" s="54">
        <f>D8*D9</f>
        <v>80</v>
      </c>
      <c r="G9" s="43"/>
      <c r="H9" s="42"/>
    </row>
    <row r="10" spans="1:8" s="44" customFormat="1" ht="22.5" customHeight="1" thickBot="1">
      <c r="A10" s="50" t="s">
        <v>5</v>
      </c>
      <c r="B10" s="51"/>
      <c r="C10" s="51"/>
      <c r="D10" s="52">
        <v>5</v>
      </c>
      <c r="E10" s="53"/>
      <c r="F10" s="53"/>
      <c r="G10" s="43"/>
    </row>
    <row r="11" spans="1:8" s="44" customFormat="1" ht="24" customHeight="1" thickBot="1">
      <c r="A11" s="50" t="s">
        <v>6</v>
      </c>
      <c r="B11" s="51"/>
      <c r="C11" s="51"/>
      <c r="D11" s="52">
        <v>15</v>
      </c>
      <c r="E11" s="53"/>
      <c r="F11" s="54">
        <f>D10*D11</f>
        <v>75</v>
      </c>
      <c r="G11" s="43"/>
    </row>
    <row r="12" spans="1:8" s="44" customFormat="1" ht="15" thickBot="1">
      <c r="A12" s="50"/>
      <c r="B12" s="51"/>
      <c r="C12" s="51"/>
      <c r="D12" s="57"/>
      <c r="E12" s="53"/>
      <c r="F12" s="53"/>
      <c r="G12" s="43"/>
    </row>
    <row r="13" spans="1:8" s="44" customFormat="1" ht="25.5" customHeight="1" thickTop="1" thickBot="1">
      <c r="A13" s="58" t="s">
        <v>8</v>
      </c>
      <c r="B13" s="59"/>
      <c r="C13" s="51"/>
      <c r="D13" s="57"/>
      <c r="E13" s="53"/>
      <c r="F13" s="60">
        <f>F3+F5+F7+F9+F11</f>
        <v>535</v>
      </c>
      <c r="G13" s="43"/>
    </row>
    <row r="14" spans="1:8" s="44" customFormat="1" ht="22.5" customHeight="1" thickTop="1" thickBot="1">
      <c r="A14" s="50" t="s">
        <v>7</v>
      </c>
      <c r="B14" s="51"/>
      <c r="C14" s="51"/>
      <c r="D14" s="61">
        <v>145</v>
      </c>
      <c r="E14" s="53"/>
      <c r="F14" s="53"/>
      <c r="G14" s="43"/>
    </row>
    <row r="15" spans="1:8" s="44" customFormat="1" ht="24" customHeight="1" thickBot="1">
      <c r="A15" s="58" t="s">
        <v>9</v>
      </c>
      <c r="B15" s="51"/>
      <c r="C15" s="51"/>
      <c r="D15" s="57"/>
      <c r="E15" s="53"/>
      <c r="F15" s="62">
        <f>F13*D14</f>
        <v>77575</v>
      </c>
      <c r="G15" s="43"/>
    </row>
    <row r="16" spans="1:8" s="44" customFormat="1" ht="22.5" customHeight="1" thickBot="1">
      <c r="A16" s="58" t="s">
        <v>10</v>
      </c>
      <c r="B16" s="51"/>
      <c r="C16" s="51"/>
      <c r="D16" s="57"/>
      <c r="E16" s="53"/>
      <c r="F16" s="62">
        <f>F15*12</f>
        <v>930900</v>
      </c>
      <c r="G16" s="43"/>
    </row>
    <row r="17" spans="1:7" s="44" customFormat="1" ht="19.5" customHeight="1">
      <c r="A17" s="50" t="s">
        <v>26</v>
      </c>
      <c r="B17" s="51"/>
      <c r="C17" s="51"/>
      <c r="D17" s="57"/>
      <c r="E17" s="55"/>
      <c r="F17" s="63">
        <v>5000000</v>
      </c>
      <c r="G17" s="43"/>
    </row>
    <row r="18" spans="1:7" s="44" customFormat="1">
      <c r="A18" s="50" t="s">
        <v>11</v>
      </c>
      <c r="B18" s="51"/>
      <c r="C18" s="51"/>
      <c r="D18" s="57"/>
      <c r="E18" s="53"/>
      <c r="F18" s="53"/>
      <c r="G18" s="43"/>
    </row>
    <row r="19" spans="1:7" s="44" customFormat="1" ht="21" customHeight="1">
      <c r="A19" s="50" t="s">
        <v>20</v>
      </c>
      <c r="B19" s="51"/>
      <c r="C19" s="51"/>
      <c r="D19" s="57"/>
      <c r="E19" s="64"/>
      <c r="F19" s="53"/>
      <c r="G19" s="43"/>
    </row>
    <row r="20" spans="1:7" s="44" customFormat="1" ht="21" customHeight="1">
      <c r="A20" s="50" t="s">
        <v>21</v>
      </c>
      <c r="B20" s="51"/>
      <c r="C20" s="51"/>
      <c r="D20" s="57"/>
      <c r="E20" s="65"/>
      <c r="F20" s="53"/>
      <c r="G20" s="43"/>
    </row>
    <row r="21" spans="1:7" s="44" customFormat="1" ht="16.5" customHeight="1">
      <c r="A21" s="50" t="s">
        <v>12</v>
      </c>
      <c r="B21" s="66">
        <v>0.01</v>
      </c>
      <c r="C21" s="51" t="s">
        <v>27</v>
      </c>
      <c r="D21" s="57"/>
      <c r="E21" s="67">
        <f>F17*B21</f>
        <v>50000</v>
      </c>
      <c r="F21" s="53"/>
      <c r="G21" s="43"/>
    </row>
    <row r="22" spans="1:7" s="44" customFormat="1" ht="18.75" customHeight="1">
      <c r="A22" s="50" t="s">
        <v>13</v>
      </c>
      <c r="B22" s="68">
        <v>0.06</v>
      </c>
      <c r="C22" s="51" t="s">
        <v>27</v>
      </c>
      <c r="D22" s="57"/>
      <c r="E22" s="67">
        <f>F17*B22</f>
        <v>300000</v>
      </c>
      <c r="F22" s="53"/>
      <c r="G22" s="43"/>
    </row>
    <row r="23" spans="1:7" s="44" customFormat="1" ht="18.75" customHeight="1">
      <c r="A23" s="50" t="s">
        <v>14</v>
      </c>
      <c r="B23" s="51"/>
      <c r="C23" s="51"/>
      <c r="D23" s="57"/>
      <c r="E23" s="69">
        <v>15000</v>
      </c>
      <c r="F23" s="70"/>
      <c r="G23" s="43"/>
    </row>
    <row r="24" spans="1:7" s="44" customFormat="1" ht="18.75" customHeight="1" thickBot="1">
      <c r="A24" s="50" t="s">
        <v>15</v>
      </c>
      <c r="B24" s="51"/>
      <c r="C24" s="51"/>
      <c r="D24" s="57"/>
      <c r="E24" s="71">
        <v>12000</v>
      </c>
      <c r="F24" s="72">
        <f>SUM(E19:E24)</f>
        <v>377000</v>
      </c>
      <c r="G24" s="43"/>
    </row>
    <row r="25" spans="1:7" s="44" customFormat="1" ht="31.5" customHeight="1" thickTop="1" thickBot="1">
      <c r="A25" s="58" t="s">
        <v>16</v>
      </c>
      <c r="B25" s="51"/>
      <c r="C25" s="51"/>
      <c r="D25" s="57"/>
      <c r="E25" s="73"/>
      <c r="F25" s="74">
        <f>F16+F24</f>
        <v>1307900</v>
      </c>
      <c r="G25" s="43"/>
    </row>
    <row r="26" spans="1:7" ht="15" thickTop="1">
      <c r="A26" s="75"/>
      <c r="B26" s="76"/>
      <c r="C26" s="76"/>
      <c r="D26" s="77"/>
      <c r="E26" s="78"/>
      <c r="F26" s="78"/>
      <c r="G26" s="6"/>
    </row>
    <row r="27" spans="1:7" ht="15" thickBot="1">
      <c r="A27" s="79"/>
      <c r="B27" s="80"/>
      <c r="C27" s="80"/>
      <c r="D27" s="81"/>
      <c r="E27" s="82"/>
      <c r="F27" s="82"/>
      <c r="G27" s="9"/>
    </row>
  </sheetData>
  <pageMargins left="0" right="0" top="0" bottom="0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>
      <selection activeCell="H37" sqref="H37"/>
    </sheetView>
  </sheetViews>
  <sheetFormatPr baseColWidth="10" defaultColWidth="8.83203125" defaultRowHeight="14" x14ac:dyDescent="0"/>
  <cols>
    <col min="1" max="1" width="4" customWidth="1"/>
    <col min="7" max="7" width="5.83203125" customWidth="1"/>
    <col min="8" max="8" width="6" customWidth="1"/>
    <col min="9" max="9" width="9.33203125" style="13" customWidth="1"/>
    <col min="10" max="10" width="11.5" style="13" customWidth="1"/>
    <col min="11" max="11" width="12.6640625" style="13" customWidth="1"/>
    <col min="12" max="12" width="5.33203125" customWidth="1"/>
  </cols>
  <sheetData>
    <row r="1" spans="2:14" ht="15" thickBot="1"/>
    <row r="2" spans="2:14">
      <c r="B2" s="1"/>
      <c r="C2" s="2"/>
      <c r="D2" s="31" t="s">
        <v>24</v>
      </c>
      <c r="E2" s="31"/>
      <c r="F2" s="31"/>
      <c r="G2" s="31"/>
      <c r="H2" s="2"/>
      <c r="I2" s="14"/>
      <c r="J2" s="14"/>
      <c r="K2" s="14"/>
      <c r="L2" s="3"/>
    </row>
    <row r="3" spans="2:14">
      <c r="B3" s="4"/>
      <c r="C3" s="5"/>
      <c r="D3" s="5"/>
      <c r="E3" s="5"/>
      <c r="F3" s="5"/>
      <c r="G3" s="5"/>
      <c r="H3" s="5"/>
      <c r="I3" s="15"/>
      <c r="J3" s="15"/>
      <c r="K3" s="15"/>
      <c r="L3" s="6"/>
    </row>
    <row r="4" spans="2:14">
      <c r="B4" s="4" t="s">
        <v>0</v>
      </c>
      <c r="C4" s="5"/>
      <c r="D4" s="5"/>
      <c r="E4" s="5"/>
      <c r="F4" s="5"/>
      <c r="G4" s="5"/>
      <c r="H4" s="5"/>
      <c r="I4" s="18">
        <v>35</v>
      </c>
      <c r="J4" s="15"/>
      <c r="K4" s="15"/>
      <c r="L4" s="6"/>
    </row>
    <row r="5" spans="2:14" ht="15" thickBot="1">
      <c r="B5" s="4"/>
      <c r="C5" s="5"/>
      <c r="D5" s="5"/>
      <c r="E5" s="5"/>
      <c r="F5" s="5"/>
      <c r="G5" s="5"/>
      <c r="H5" s="5"/>
      <c r="I5" s="15"/>
      <c r="J5" s="15"/>
      <c r="K5" s="15"/>
      <c r="L5" s="6"/>
    </row>
    <row r="6" spans="2:14" ht="15" thickBot="1">
      <c r="B6" s="4" t="s">
        <v>17</v>
      </c>
      <c r="C6" s="5"/>
      <c r="D6" s="5"/>
      <c r="E6" s="5"/>
      <c r="F6" s="5"/>
      <c r="G6" s="5"/>
      <c r="H6" s="5"/>
      <c r="I6" s="18">
        <v>4</v>
      </c>
      <c r="J6" s="15"/>
      <c r="K6" s="21">
        <f>I4*I6</f>
        <v>140</v>
      </c>
      <c r="L6" s="6"/>
    </row>
    <row r="7" spans="2:14">
      <c r="B7" s="4"/>
      <c r="C7" s="5"/>
      <c r="D7" s="5"/>
      <c r="E7" s="5"/>
      <c r="F7" s="5"/>
      <c r="G7" s="5"/>
      <c r="H7" s="5"/>
      <c r="I7" s="15"/>
      <c r="J7" s="15"/>
      <c r="K7" s="15"/>
      <c r="L7" s="6"/>
    </row>
    <row r="8" spans="2:14">
      <c r="B8" s="4" t="s">
        <v>1</v>
      </c>
      <c r="C8" s="5"/>
      <c r="D8" s="5"/>
      <c r="E8" s="5"/>
      <c r="F8" s="5"/>
      <c r="G8" s="5"/>
      <c r="H8" s="5"/>
      <c r="I8" s="18">
        <v>25</v>
      </c>
      <c r="J8" s="15"/>
      <c r="K8" s="15"/>
      <c r="L8" s="6"/>
    </row>
    <row r="9" spans="2:14" ht="15" thickBot="1">
      <c r="B9" s="4"/>
      <c r="C9" s="5"/>
      <c r="D9" s="5"/>
      <c r="E9" s="5"/>
      <c r="F9" s="5"/>
      <c r="G9" s="5"/>
      <c r="H9" s="5"/>
      <c r="I9" s="15"/>
      <c r="J9" s="15"/>
      <c r="K9" s="15"/>
      <c r="L9" s="6"/>
    </row>
    <row r="10" spans="2:14" ht="15" thickBot="1">
      <c r="B10" s="4" t="s">
        <v>2</v>
      </c>
      <c r="C10" s="5"/>
      <c r="D10" s="5"/>
      <c r="E10" s="5"/>
      <c r="F10" s="5"/>
      <c r="G10" s="5"/>
      <c r="H10" s="5"/>
      <c r="I10" s="18">
        <v>4</v>
      </c>
      <c r="J10" s="15"/>
      <c r="K10" s="21">
        <f>I8*I10</f>
        <v>100</v>
      </c>
      <c r="L10" s="6"/>
    </row>
    <row r="11" spans="2:14">
      <c r="B11" s="4"/>
      <c r="C11" s="5"/>
      <c r="D11" s="5"/>
      <c r="E11" s="5"/>
      <c r="F11" s="5"/>
      <c r="G11" s="5"/>
      <c r="H11" s="5"/>
      <c r="I11" s="15"/>
      <c r="J11" s="15"/>
      <c r="K11" s="15"/>
      <c r="L11" s="6"/>
    </row>
    <row r="12" spans="2:14">
      <c r="B12" s="4" t="s">
        <v>3</v>
      </c>
      <c r="C12" s="5"/>
      <c r="D12" s="5"/>
      <c r="E12" s="5"/>
      <c r="F12" s="5"/>
      <c r="G12" s="5"/>
      <c r="H12" s="5"/>
      <c r="I12" s="18">
        <v>1</v>
      </c>
      <c r="J12" s="15"/>
      <c r="K12" s="15"/>
      <c r="L12" s="6"/>
      <c r="M12" s="4"/>
    </row>
    <row r="13" spans="2:14" ht="15" thickBot="1">
      <c r="B13" s="4"/>
      <c r="C13" s="5"/>
      <c r="D13" s="5"/>
      <c r="E13" s="5"/>
      <c r="F13" s="5"/>
      <c r="G13" s="5"/>
      <c r="H13" s="5"/>
      <c r="I13" s="15"/>
      <c r="J13" s="15"/>
      <c r="K13" s="15"/>
      <c r="L13" s="6"/>
      <c r="M13" s="4"/>
    </row>
    <row r="14" spans="2:14" ht="15" thickBot="1">
      <c r="B14" s="4" t="s">
        <v>4</v>
      </c>
      <c r="C14" s="5"/>
      <c r="D14" s="5"/>
      <c r="E14" s="5"/>
      <c r="F14" s="5"/>
      <c r="G14" s="5"/>
      <c r="H14" s="5"/>
      <c r="I14" s="18">
        <v>160</v>
      </c>
      <c r="J14" s="15"/>
      <c r="K14" s="21">
        <f>I12*I14</f>
        <v>160</v>
      </c>
      <c r="L14" s="6"/>
      <c r="N14" s="5"/>
    </row>
    <row r="15" spans="2:14">
      <c r="B15" s="4"/>
      <c r="C15" s="5"/>
      <c r="D15" s="5"/>
      <c r="E15" s="5"/>
      <c r="F15" s="5"/>
      <c r="G15" s="5"/>
      <c r="H15" s="5"/>
      <c r="I15" s="34"/>
      <c r="J15" s="15"/>
      <c r="K15" s="32"/>
      <c r="L15" s="6"/>
      <c r="N15" s="5"/>
    </row>
    <row r="16" spans="2:14">
      <c r="B16" s="4" t="s">
        <v>18</v>
      </c>
      <c r="C16" s="5"/>
      <c r="D16" s="5"/>
      <c r="E16" s="5"/>
      <c r="F16" s="5"/>
      <c r="G16" s="5"/>
      <c r="H16" s="5"/>
      <c r="I16" s="18">
        <v>30</v>
      </c>
      <c r="J16" s="15"/>
      <c r="L16" s="6"/>
      <c r="N16" s="5"/>
    </row>
    <row r="17" spans="2:17" ht="14.25" customHeight="1" thickBot="1">
      <c r="B17" s="4"/>
      <c r="C17" s="5"/>
      <c r="D17" s="5"/>
      <c r="E17" s="5"/>
      <c r="F17" s="5"/>
      <c r="G17" s="5"/>
      <c r="H17" s="5"/>
      <c r="I17" s="35"/>
      <c r="J17" s="15"/>
      <c r="K17" s="32"/>
      <c r="L17" s="6"/>
      <c r="N17" s="5"/>
    </row>
    <row r="18" spans="2:17" ht="27" customHeight="1" thickBot="1">
      <c r="B18" s="4" t="s">
        <v>19</v>
      </c>
      <c r="C18" s="5"/>
      <c r="D18" s="5"/>
      <c r="E18" s="5"/>
      <c r="F18" s="5"/>
      <c r="G18" s="5"/>
      <c r="H18" s="33"/>
      <c r="I18" s="18">
        <v>0</v>
      </c>
      <c r="J18" s="15"/>
      <c r="K18" s="21">
        <f>I16*I18</f>
        <v>0</v>
      </c>
      <c r="L18" s="6"/>
      <c r="N18" s="5"/>
    </row>
    <row r="19" spans="2:17">
      <c r="B19" s="4"/>
      <c r="C19" s="5"/>
      <c r="D19" s="5"/>
      <c r="E19" s="5"/>
      <c r="F19" s="5"/>
      <c r="G19" s="5"/>
      <c r="H19" s="5"/>
      <c r="I19" s="15"/>
      <c r="J19" s="15"/>
      <c r="K19" s="15"/>
      <c r="L19" s="6"/>
    </row>
    <row r="20" spans="2:17" ht="22.5" customHeight="1">
      <c r="B20" s="4" t="s">
        <v>5</v>
      </c>
      <c r="C20" s="5"/>
      <c r="D20" s="5"/>
      <c r="E20" s="5"/>
      <c r="F20" s="5"/>
      <c r="G20" s="5"/>
      <c r="H20" s="5"/>
      <c r="I20" s="18">
        <v>6</v>
      </c>
      <c r="J20" s="15"/>
      <c r="K20" s="15"/>
      <c r="L20" s="6"/>
    </row>
    <row r="21" spans="2:17" ht="15" thickBot="1">
      <c r="B21" s="4"/>
      <c r="C21" s="5"/>
      <c r="D21" s="5"/>
      <c r="E21" s="5"/>
      <c r="F21" s="5"/>
      <c r="G21" s="5"/>
      <c r="H21" s="5"/>
      <c r="I21" s="15"/>
      <c r="J21" s="15"/>
      <c r="K21" s="15"/>
      <c r="L21" s="6"/>
    </row>
    <row r="22" spans="2:17" ht="24" customHeight="1" thickBot="1">
      <c r="B22" s="4" t="s">
        <v>6</v>
      </c>
      <c r="C22" s="5"/>
      <c r="D22" s="5"/>
      <c r="E22" s="5"/>
      <c r="F22" s="5"/>
      <c r="G22" s="5"/>
      <c r="H22" s="5"/>
      <c r="I22" s="18">
        <v>4</v>
      </c>
      <c r="J22" s="15"/>
      <c r="K22" s="21">
        <f>I20*I22</f>
        <v>24</v>
      </c>
      <c r="L22" s="6"/>
    </row>
    <row r="23" spans="2:17" ht="15" thickBot="1">
      <c r="B23" s="4"/>
      <c r="C23" s="5"/>
      <c r="D23" s="5"/>
      <c r="E23" s="5"/>
      <c r="F23" s="5"/>
      <c r="G23" s="5"/>
      <c r="H23" s="5"/>
      <c r="I23" s="15"/>
      <c r="J23" s="15"/>
      <c r="K23" s="15"/>
      <c r="L23" s="6"/>
    </row>
    <row r="24" spans="2:17" ht="25.5" customHeight="1" thickTop="1" thickBot="1">
      <c r="B24" s="10" t="s">
        <v>8</v>
      </c>
      <c r="C24" s="11"/>
      <c r="D24" s="11"/>
      <c r="E24" s="11"/>
      <c r="F24" s="11"/>
      <c r="G24" s="11"/>
      <c r="H24" s="5"/>
      <c r="I24" s="15"/>
      <c r="J24" s="15"/>
      <c r="K24" s="22">
        <f>K6+K10+K14+K18+K22</f>
        <v>424</v>
      </c>
      <c r="L24" s="6"/>
    </row>
    <row r="25" spans="2:17" ht="15" thickTop="1">
      <c r="B25" s="4"/>
      <c r="C25" s="5"/>
      <c r="D25" s="5"/>
      <c r="E25" s="5"/>
      <c r="F25" s="5"/>
      <c r="G25" s="5"/>
      <c r="H25" s="5"/>
      <c r="I25" s="15"/>
      <c r="J25" s="15"/>
      <c r="K25" s="15"/>
      <c r="L25" s="6"/>
      <c r="Q25" s="36"/>
    </row>
    <row r="26" spans="2:17" ht="22.5" customHeight="1">
      <c r="B26" s="4" t="s">
        <v>7</v>
      </c>
      <c r="C26" s="5"/>
      <c r="D26" s="5"/>
      <c r="E26" s="5" t="s">
        <v>22</v>
      </c>
      <c r="F26" s="5"/>
      <c r="G26" s="5"/>
      <c r="H26" s="5"/>
      <c r="I26" s="19">
        <v>150</v>
      </c>
      <c r="J26" s="15"/>
      <c r="K26" s="15"/>
      <c r="L26" s="6"/>
    </row>
    <row r="27" spans="2:17" ht="15" thickBot="1">
      <c r="B27" s="4"/>
      <c r="C27" s="5"/>
      <c r="D27" s="5"/>
      <c r="E27" s="5"/>
      <c r="F27" s="5"/>
      <c r="G27" s="5"/>
      <c r="H27" s="5"/>
      <c r="I27" s="15"/>
      <c r="J27" s="15"/>
      <c r="K27" s="15"/>
      <c r="L27" s="6"/>
    </row>
    <row r="28" spans="2:17" ht="24" customHeight="1" thickBot="1">
      <c r="B28" s="10" t="s">
        <v>9</v>
      </c>
      <c r="C28" s="5"/>
      <c r="D28" s="5"/>
      <c r="E28" s="5"/>
      <c r="F28" s="5"/>
      <c r="G28" s="5"/>
      <c r="H28" s="5"/>
      <c r="I28" s="15"/>
      <c r="J28" s="15"/>
      <c r="K28" s="23">
        <f>K24*I26</f>
        <v>63600</v>
      </c>
      <c r="L28" s="6"/>
    </row>
    <row r="29" spans="2:17" ht="15" thickBot="1">
      <c r="B29" s="4"/>
      <c r="C29" s="5"/>
      <c r="D29" s="5"/>
      <c r="E29" s="5"/>
      <c r="F29" s="5"/>
      <c r="G29" s="5"/>
      <c r="H29" s="5"/>
      <c r="I29" s="15"/>
      <c r="J29" s="15"/>
      <c r="K29" s="15"/>
      <c r="L29" s="6"/>
    </row>
    <row r="30" spans="2:17" ht="22.5" customHeight="1" thickBot="1">
      <c r="B30" s="10" t="s">
        <v>10</v>
      </c>
      <c r="C30" s="5"/>
      <c r="D30" s="5"/>
      <c r="E30" s="5"/>
      <c r="F30" s="5"/>
      <c r="G30" s="5"/>
      <c r="H30" s="5"/>
      <c r="I30" s="15"/>
      <c r="J30" s="15"/>
      <c r="K30" s="23">
        <f>K28*12</f>
        <v>763200</v>
      </c>
      <c r="L30" s="6"/>
    </row>
    <row r="31" spans="2:17" ht="19.5" customHeight="1">
      <c r="B31" s="4" t="s">
        <v>28</v>
      </c>
      <c r="C31" s="5"/>
      <c r="D31" s="5"/>
      <c r="E31" s="5"/>
      <c r="F31" s="5"/>
      <c r="G31" s="5"/>
      <c r="H31" s="5"/>
      <c r="I31" s="15"/>
      <c r="K31" s="20">
        <v>5000000</v>
      </c>
      <c r="L31" s="6"/>
      <c r="O31" s="5"/>
    </row>
    <row r="32" spans="2:17">
      <c r="B32" s="4" t="s">
        <v>11</v>
      </c>
      <c r="C32" s="5"/>
      <c r="D32" s="5"/>
      <c r="E32" s="5"/>
      <c r="F32" s="5"/>
      <c r="G32" s="5"/>
      <c r="H32" s="5"/>
      <c r="I32" s="15"/>
      <c r="J32" s="15"/>
      <c r="K32" s="15"/>
      <c r="L32" s="6"/>
    </row>
    <row r="33" spans="2:15" ht="21" customHeight="1">
      <c r="B33" s="4" t="s">
        <v>20</v>
      </c>
      <c r="C33" s="5"/>
      <c r="D33" s="5"/>
      <c r="E33" s="5"/>
      <c r="F33" s="5"/>
      <c r="G33" s="5"/>
      <c r="H33" s="5"/>
      <c r="I33" s="15"/>
      <c r="J33" s="37"/>
      <c r="K33" s="15" t="s">
        <v>23</v>
      </c>
      <c r="L33" s="6"/>
    </row>
    <row r="34" spans="2:15" ht="21" customHeight="1">
      <c r="B34" s="4" t="s">
        <v>21</v>
      </c>
      <c r="C34" s="5"/>
      <c r="D34" s="5"/>
      <c r="E34" s="5"/>
      <c r="F34" s="5"/>
      <c r="G34" s="5"/>
      <c r="H34" s="5"/>
      <c r="I34" s="15"/>
      <c r="J34" s="38"/>
      <c r="K34" s="15" t="s">
        <v>23</v>
      </c>
      <c r="L34" s="6"/>
    </row>
    <row r="35" spans="2:15" ht="16.5" customHeight="1">
      <c r="B35" s="4" t="s">
        <v>12</v>
      </c>
      <c r="C35" s="5"/>
      <c r="D35" s="5"/>
      <c r="E35" s="5"/>
      <c r="F35" s="5"/>
      <c r="G35" s="29">
        <v>5.0000000000000001E-3</v>
      </c>
      <c r="H35" s="5" t="s">
        <v>27</v>
      </c>
      <c r="I35" s="15"/>
      <c r="J35" s="39">
        <f>K31*G35</f>
        <v>25000</v>
      </c>
      <c r="K35" s="15"/>
      <c r="L35" s="6"/>
    </row>
    <row r="36" spans="2:15" ht="18.75" customHeight="1">
      <c r="B36" s="4" t="s">
        <v>13</v>
      </c>
      <c r="C36" s="5"/>
      <c r="D36" s="5"/>
      <c r="E36" s="5"/>
      <c r="F36" s="5"/>
      <c r="G36" s="30">
        <v>7.0000000000000007E-2</v>
      </c>
      <c r="H36" s="5" t="s">
        <v>27</v>
      </c>
      <c r="I36" s="15"/>
      <c r="J36" s="39">
        <f>K31*G36</f>
        <v>350000.00000000006</v>
      </c>
      <c r="K36" s="15"/>
      <c r="L36" s="6"/>
    </row>
    <row r="37" spans="2:15" ht="18.75" customHeight="1">
      <c r="B37" s="4" t="s">
        <v>14</v>
      </c>
      <c r="C37" s="5"/>
      <c r="D37" s="5"/>
      <c r="E37" s="5"/>
      <c r="F37" s="5"/>
      <c r="G37" s="5"/>
      <c r="H37" s="5"/>
      <c r="I37" s="15"/>
      <c r="J37" s="40">
        <v>10000</v>
      </c>
      <c r="K37" s="17"/>
      <c r="L37" s="6"/>
    </row>
    <row r="38" spans="2:15" ht="18.75" customHeight="1" thickBot="1">
      <c r="B38" s="4" t="s">
        <v>15</v>
      </c>
      <c r="C38" s="5"/>
      <c r="D38" s="5"/>
      <c r="E38" s="5"/>
      <c r="F38" s="5"/>
      <c r="G38" s="5"/>
      <c r="H38" s="5"/>
      <c r="I38" s="15"/>
      <c r="J38" s="41">
        <v>6000</v>
      </c>
      <c r="K38" s="24">
        <f>SUM(J33:J38)</f>
        <v>391000.00000000006</v>
      </c>
      <c r="L38" s="6"/>
      <c r="O38" s="25"/>
    </row>
    <row r="39" spans="2:15" ht="16" thickTop="1" thickBot="1">
      <c r="B39" s="4"/>
      <c r="C39" s="5"/>
      <c r="D39" s="5"/>
      <c r="E39" s="5"/>
      <c r="F39" s="5"/>
      <c r="G39" s="5"/>
      <c r="H39" s="5"/>
      <c r="I39" s="15"/>
      <c r="J39" s="15"/>
      <c r="K39" s="27"/>
      <c r="L39" s="6"/>
    </row>
    <row r="40" spans="2:15" ht="31.5" customHeight="1" thickTop="1" thickBot="1">
      <c r="B40" s="12" t="s">
        <v>16</v>
      </c>
      <c r="C40" s="5"/>
      <c r="D40" s="5"/>
      <c r="E40" s="5"/>
      <c r="F40" s="5"/>
      <c r="G40" s="5"/>
      <c r="H40" s="5"/>
      <c r="I40" s="15"/>
      <c r="J40" s="26"/>
      <c r="K40" s="28">
        <f>K30+K38</f>
        <v>1154200</v>
      </c>
      <c r="L40" s="6"/>
    </row>
    <row r="41" spans="2:15" ht="15" thickTop="1">
      <c r="B41" s="4"/>
      <c r="C41" s="5"/>
      <c r="D41" s="5"/>
      <c r="E41" s="5"/>
      <c r="F41" s="5"/>
      <c r="G41" s="5"/>
      <c r="H41" s="5"/>
      <c r="I41" s="15"/>
      <c r="J41" s="15"/>
      <c r="K41" s="15"/>
      <c r="L41" s="6"/>
    </row>
    <row r="42" spans="2:15" ht="15" thickBot="1">
      <c r="B42" s="7"/>
      <c r="C42" s="8"/>
      <c r="D42" s="8"/>
      <c r="E42" s="8"/>
      <c r="F42" s="8"/>
      <c r="G42" s="8"/>
      <c r="H42" s="8"/>
      <c r="I42" s="16"/>
      <c r="J42" s="16"/>
      <c r="K42" s="16"/>
      <c r="L42" s="9"/>
    </row>
  </sheetData>
  <pageMargins left="0" right="0" top="0" bottom="0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What 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2012-06-22T18:08:51Z</dcterms:modified>
</cp:coreProperties>
</file>